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ΔΙΕΥΘΥΝΣΗ Π.Ε. ΖΑΚΥΝΘΟΥ_Μοριοδό" sheetId="1" r:id="rId1"/>
  </sheets>
  <calcPr calcId="125725"/>
</workbook>
</file>

<file path=xl/calcChain.xml><?xml version="1.0" encoding="utf-8"?>
<calcChain xmlns="http://schemas.openxmlformats.org/spreadsheetml/2006/main">
  <c r="BF22" i="1"/>
  <c r="BB22"/>
  <c r="AV22"/>
  <c r="AK22"/>
  <c r="AC22"/>
  <c r="T22"/>
  <c r="J22"/>
  <c r="BF21"/>
  <c r="BB21"/>
  <c r="AV21"/>
  <c r="AK21"/>
  <c r="AC21"/>
  <c r="T21"/>
  <c r="J21"/>
  <c r="BF14"/>
  <c r="BB14"/>
  <c r="AV14"/>
  <c r="AK14"/>
  <c r="AC14"/>
  <c r="T14"/>
  <c r="J14"/>
  <c r="BF5"/>
  <c r="BB5"/>
  <c r="AV5"/>
  <c r="AK5"/>
  <c r="AC5"/>
  <c r="T5"/>
  <c r="J5"/>
  <c r="BF9"/>
  <c r="BB9"/>
  <c r="AV9"/>
  <c r="AK9"/>
  <c r="AC9"/>
  <c r="T9"/>
  <c r="J9"/>
  <c r="BF6"/>
  <c r="BB6"/>
  <c r="AV6"/>
  <c r="AK6"/>
  <c r="AC6"/>
  <c r="T6"/>
  <c r="J6"/>
  <c r="BF15"/>
  <c r="BB15"/>
  <c r="AV15"/>
  <c r="AK15"/>
  <c r="AC15"/>
  <c r="T15"/>
  <c r="J15"/>
  <c r="BF7"/>
  <c r="BB7"/>
  <c r="AV7"/>
  <c r="AK7"/>
  <c r="AC7"/>
  <c r="T7"/>
  <c r="J7"/>
  <c r="BF12"/>
  <c r="BB12"/>
  <c r="AV12"/>
  <c r="AK12"/>
  <c r="AC12"/>
  <c r="T12"/>
  <c r="J12"/>
  <c r="BF20"/>
  <c r="BB20"/>
  <c r="AV20"/>
  <c r="AK20"/>
  <c r="AC20"/>
  <c r="T20"/>
  <c r="J20"/>
  <c r="BF18"/>
  <c r="BB18"/>
  <c r="AV18"/>
  <c r="AK18"/>
  <c r="AC18"/>
  <c r="T18"/>
  <c r="J18"/>
  <c r="BF16"/>
  <c r="BB16"/>
  <c r="AV16"/>
  <c r="AK16"/>
  <c r="AC16"/>
  <c r="T16"/>
  <c r="J16"/>
  <c r="BF8"/>
  <c r="BB8"/>
  <c r="AV8"/>
  <c r="AK8"/>
  <c r="AC8"/>
  <c r="T8"/>
  <c r="J8"/>
  <c r="BF10"/>
  <c r="BB10"/>
  <c r="AV10"/>
  <c r="AK10"/>
  <c r="AC10"/>
  <c r="T10"/>
  <c r="J10"/>
  <c r="BF13"/>
  <c r="BB13"/>
  <c r="AV13"/>
  <c r="AK13"/>
  <c r="AC13"/>
  <c r="T13"/>
  <c r="J13"/>
  <c r="BF17"/>
  <c r="BB17"/>
  <c r="AV17"/>
  <c r="AK17"/>
  <c r="AC17"/>
  <c r="T17"/>
  <c r="J17"/>
  <c r="BF19"/>
  <c r="BB19"/>
  <c r="AV19"/>
  <c r="AK19"/>
  <c r="AC19"/>
  <c r="T19"/>
  <c r="J19"/>
  <c r="BF11"/>
  <c r="BB11"/>
  <c r="AV11"/>
  <c r="AK11"/>
  <c r="AC11"/>
  <c r="T11"/>
  <c r="J11"/>
  <c r="AJ11" l="1"/>
  <c r="BA17"/>
  <c r="AZ17" s="1"/>
  <c r="AJ10"/>
  <c r="I10" s="1"/>
  <c r="BA16"/>
  <c r="AZ16" s="1"/>
  <c r="BA7"/>
  <c r="AZ7" s="1"/>
  <c r="AJ6"/>
  <c r="I6" s="1"/>
  <c r="BA5"/>
  <c r="AZ5" s="1"/>
  <c r="BA14"/>
  <c r="AZ14" s="1"/>
  <c r="AJ22"/>
  <c r="AJ20"/>
  <c r="AJ12"/>
  <c r="I12" s="1"/>
  <c r="BA19"/>
  <c r="AZ19" s="1"/>
  <c r="AJ13"/>
  <c r="BA8"/>
  <c r="AZ8" s="1"/>
  <c r="AJ18"/>
  <c r="I18" s="1"/>
  <c r="BA12"/>
  <c r="AZ12" s="1"/>
  <c r="AJ15"/>
  <c r="I15" s="1"/>
  <c r="BA9"/>
  <c r="AZ9" s="1"/>
  <c r="AJ14"/>
  <c r="I14" s="1"/>
  <c r="H14" s="1"/>
  <c r="BA18"/>
  <c r="AZ18" s="1"/>
  <c r="AJ9"/>
  <c r="I9" s="1"/>
  <c r="BA15"/>
  <c r="AZ15" s="1"/>
  <c r="BA13"/>
  <c r="AZ13" s="1"/>
  <c r="I11"/>
  <c r="I20"/>
  <c r="BA22"/>
  <c r="AZ22" s="1"/>
  <c r="AJ21"/>
  <c r="I21" s="1"/>
  <c r="H21" s="1"/>
  <c r="AJ19"/>
  <c r="I19" s="1"/>
  <c r="AJ8"/>
  <c r="I8" s="1"/>
  <c r="BA11"/>
  <c r="AZ11" s="1"/>
  <c r="AJ17"/>
  <c r="I17" s="1"/>
  <c r="H17" s="1"/>
  <c r="BA10"/>
  <c r="AZ10" s="1"/>
  <c r="AJ16"/>
  <c r="I16" s="1"/>
  <c r="H16" s="1"/>
  <c r="BA20"/>
  <c r="AZ20" s="1"/>
  <c r="AJ7"/>
  <c r="I7" s="1"/>
  <c r="H7" s="1"/>
  <c r="BA6"/>
  <c r="AZ6" s="1"/>
  <c r="AJ5"/>
  <c r="I5" s="1"/>
  <c r="BA21"/>
  <c r="AZ21" s="1"/>
  <c r="I22"/>
  <c r="I13"/>
  <c r="H5" l="1"/>
  <c r="H8"/>
  <c r="H9"/>
  <c r="H15"/>
  <c r="H11"/>
  <c r="H18"/>
  <c r="H19"/>
  <c r="H12"/>
  <c r="H6"/>
  <c r="H10"/>
  <c r="H13"/>
  <c r="H22"/>
  <c r="H20"/>
</calcChain>
</file>

<file path=xl/sharedStrings.xml><?xml version="1.0" encoding="utf-8"?>
<sst xmlns="http://schemas.openxmlformats.org/spreadsheetml/2006/main" count="239" uniqueCount="191">
  <si>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</si>
  <si>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</si>
  <si>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</si>
  <si>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</si>
  <si>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</si>
  <si>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</si>
  <si>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</si>
  <si>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</si>
  <si>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</si>
  <si>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</si>
  <si>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</si>
  <si>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</si>
  <si>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</si>
  <si>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</si>
  <si>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</si>
  <si>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</si>
  <si>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</si>
  <si>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</si>
  <si>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</si>
  <si>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</si>
  <si>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</si>
  <si>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</si>
  <si>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</si>
  <si>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</si>
  <si>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</si>
  <si>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</si>
  <si>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</si>
  <si>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</si>
  <si>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</si>
  <si>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</si>
  <si>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</si>
  <si>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</si>
  <si>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</si>
  <si>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</si>
  <si>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</si>
  <si>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</si>
  <si>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</si>
  <si>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</si>
  <si>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</si>
  <si>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</si>
  <si>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</si>
  <si>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</si>
  <si>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</si>
  <si>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</si>
  <si>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</si>
  <si>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</si>
  <si>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</si>
  <si>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</si>
  <si>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</si>
  <si>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</si>
  <si>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</si>
  <si>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</si>
  <si>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</si>
  <si>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</si>
  <si>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</si>
  <si>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</si>
  <si>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</si>
  <si>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</si>
  <si>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</si>
  <si>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</si>
  <si>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</si>
  <si>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</si>
  <si>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</si>
  <si>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</si>
  <si>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</si>
  <si>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</si>
  <si>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</si>
  <si>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</si>
  <si>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</si>
  <si>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</si>
  <si>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</si>
  <si>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</si>
  <si>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</si>
  <si>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</si>
  <si>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</si>
  <si>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</si>
  <si>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</si>
  <si>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</si>
  <si>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</si>
  <si>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</si>
  <si>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</si>
  <si>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</si>
  <si>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</si>
  <si>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</si>
  <si>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</si>
  <si>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</si>
  <si>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</si>
  <si>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</si>
  <si>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</si>
  <si>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</si>
  <si>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</si>
  <si>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</si>
  <si>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</si>
  <si>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</si>
  <si>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</si>
  <si>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</si>
  <si>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</si>
  <si>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</si>
  <si>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</si>
  <si>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</si>
  <si>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</si>
  <si>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</si>
  <si>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</si>
  <si>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</si>
  <si>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</si>
  <si>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</si>
  <si>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</si>
  <si>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</si>
  <si>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</si>
  <si>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</si>
  <si>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</si>
  <si>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</si>
  <si>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</si>
  <si>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</si>
  <si>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</si>
  <si>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</si>
  <si>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</si>
  <si>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</si>
  <si>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</si>
  <si>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</si>
  <si>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</si>
  <si>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</si>
  <si>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</si>
  <si>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</si>
  <si>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</si>
  <si>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</si>
  <si>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</si>
  <si>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</si>
  <si>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</si>
  <si>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</si>
  <si>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</si>
  <si>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ΠΕ70</t>
  </si>
  <si>
    <t>Α/ΘΜΙΑ</t>
  </si>
  <si>
    <t>ΔΙΕΥΘΥΝΣΗ Π.Ε. ΖΑΚΥΝΘΟΥ</t>
  </si>
  <si>
    <t>138057008.1</t>
  </si>
  <si>
    <t>577714</t>
  </si>
  <si>
    <t>ΑΜΠΕΛΑΣ ΣΤΑΥΡΟΣ</t>
  </si>
  <si>
    <t>ΠΕ79.01</t>
  </si>
  <si>
    <t>126840009.1</t>
  </si>
  <si>
    <t>575631</t>
  </si>
  <si>
    <t>ΖΕΡΜΠΙΣΙΑ ΔΗΜΗΤΡΙΑ</t>
  </si>
  <si>
    <t>187924005.1</t>
  </si>
  <si>
    <t>567183</t>
  </si>
  <si>
    <t>ΘΕΟΔΟΣΗΣ ΣΠΥΡΟΣ</t>
  </si>
  <si>
    <t>154334010.1</t>
  </si>
  <si>
    <t>590263</t>
  </si>
  <si>
    <t>ΘΕΟΔΩΣΗΣ ΔΙΟΝΥΣΙΟΣ</t>
  </si>
  <si>
    <t>ΠΕ11</t>
  </si>
  <si>
    <t>197285000.1</t>
  </si>
  <si>
    <t>551350</t>
  </si>
  <si>
    <t>ΚΑΨΑΣΚΗΣ ΙΩΑΝΝΗΣ</t>
  </si>
  <si>
    <t>180534000.1</t>
  </si>
  <si>
    <t>550893</t>
  </si>
  <si>
    <t>ΚΛΑΔΗΣ ΠΑΝΑΓΙΩΤΗΣ</t>
  </si>
  <si>
    <t>171282009.5</t>
  </si>
  <si>
    <t>612002</t>
  </si>
  <si>
    <t>ΚΟΚΛΑ ΚΑΛΛΙΟΠΗ</t>
  </si>
  <si>
    <t>ΠΕ06</t>
  </si>
  <si>
    <t>131238009.1</t>
  </si>
  <si>
    <t>564112</t>
  </si>
  <si>
    <t>ΜΥΛΩΝΑΣ ΙΩΑΝΝΗΣ ΜΥΛΩΝΑΣ</t>
  </si>
  <si>
    <t>197516012.1</t>
  </si>
  <si>
    <t>617455</t>
  </si>
  <si>
    <t>ΠΑΠΑΔΟΠΟΥΛΟΥ ΙΩΑΝΝΑ</t>
  </si>
  <si>
    <t>165303007.1</t>
  </si>
  <si>
    <t>555702</t>
  </si>
  <si>
    <t>ΠΗΛΙΚΑ ΜΑΡΙΑ</t>
  </si>
  <si>
    <t>103824003.2</t>
  </si>
  <si>
    <t>575389</t>
  </si>
  <si>
    <t>ΡΟΥΣΣΟΥ ΑΝΤΙΓΟΝΗ</t>
  </si>
  <si>
    <t>114438016.1</t>
  </si>
  <si>
    <t>586388</t>
  </si>
  <si>
    <t>ΣΠΙΝΟΥ ΓΕΩΡΓΙΑ</t>
  </si>
  <si>
    <t>138714014.1</t>
  </si>
  <si>
    <t>589968</t>
  </si>
  <si>
    <t>ΤΣΑΤΣΟΥ ΑΘΗΝΑ</t>
  </si>
  <si>
    <t>176515002.1</t>
  </si>
  <si>
    <t>585437</t>
  </si>
  <si>
    <t>ΤΣΙΡΙΓΩΤΗΣ ΘΕΟΔΩΡΟΣ</t>
  </si>
  <si>
    <t>140802000.1</t>
  </si>
  <si>
    <t>589974</t>
  </si>
  <si>
    <t xml:space="preserve">ΦΛΑΜΠΟΥΡΑΣ ΝΙΕΤΟΣ ΗΛΙΑΣ </t>
  </si>
  <si>
    <t>141470009.1</t>
  </si>
  <si>
    <t>556107</t>
  </si>
  <si>
    <t>ΦΛΕΜΟΤΟΜΟΣ ΔΗΜΗΤΡΙΟΣ</t>
  </si>
  <si>
    <t>123542014.1</t>
  </si>
  <si>
    <t>596439</t>
  </si>
  <si>
    <t>ΦΟΥΡΑΚΗ ΣΟΦΙΑ</t>
  </si>
  <si>
    <t>109768009.2</t>
  </si>
  <si>
    <t>604149</t>
  </si>
  <si>
    <t>ΧΙΩΝΗ ΑΘΗΝΑ ΧΙΩΝΗ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</si>
</sst>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22"/>
  <sheetViews>
    <sheetView tabSelected="1" topLeftCell="A4" workbookViewId="0">
      <selection activeCell="A5" sqref="A5:A22"/>
    </sheetView>
  </sheetViews>
  <sheetFormatPr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8.1" customHeight="1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179</v>
      </c>
      <c r="C5" s="12" t="s">
        <v>180</v>
      </c>
      <c r="D5" s="12" t="s">
        <v>181</v>
      </c>
      <c r="E5" s="12" t="s">
        <v>147</v>
      </c>
      <c r="F5" s="12" t="s">
        <v>132</v>
      </c>
      <c r="G5" s="12" t="s">
        <v>133</v>
      </c>
      <c r="H5" s="13">
        <f t="shared" ref="H5:H22" si="0">I5+AZ5</f>
        <v>36</v>
      </c>
      <c r="I5" s="14">
        <f t="shared" ref="I5:I22" si="1">MIN(J5+T5+AC5+AJ5+AY5,$I$3)</f>
        <v>17</v>
      </c>
      <c r="J5" s="15">
        <f t="shared" ref="J5:J22" si="2">MIN(SUM(K5:S5),$J$3)</f>
        <v>10</v>
      </c>
      <c r="K5" s="15">
        <v>6</v>
      </c>
      <c r="L5" s="15">
        <v>0</v>
      </c>
      <c r="M5" s="15">
        <v>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 t="shared" ref="T5:T22" si="3">MIN(SUM(U5:AB5),$T$3)</f>
        <v>4</v>
      </c>
      <c r="U5" s="15">
        <v>0</v>
      </c>
      <c r="V5" s="15">
        <v>2</v>
      </c>
      <c r="W5" s="16">
        <v>1</v>
      </c>
      <c r="X5" s="16">
        <v>0</v>
      </c>
      <c r="Y5" s="15">
        <v>0</v>
      </c>
      <c r="Z5" s="16">
        <v>0</v>
      </c>
      <c r="AA5" s="15">
        <v>1</v>
      </c>
      <c r="AB5" s="16">
        <v>0.5</v>
      </c>
      <c r="AC5" s="16">
        <f t="shared" ref="AC5:AC22" si="4">MIN(SUM(AD5:AI5),$AC$3)</f>
        <v>1</v>
      </c>
      <c r="AD5" s="15">
        <v>0</v>
      </c>
      <c r="AE5" s="15">
        <v>0</v>
      </c>
      <c r="AF5" s="15">
        <v>1</v>
      </c>
      <c r="AG5" s="15">
        <v>0</v>
      </c>
      <c r="AH5" s="15">
        <v>0</v>
      </c>
      <c r="AI5" s="16">
        <v>0</v>
      </c>
      <c r="AJ5" s="14">
        <f t="shared" ref="AJ5:AJ22" si="5">MIN(AK5+AV5,$AJ$3)</f>
        <v>2</v>
      </c>
      <c r="AK5" s="14">
        <f t="shared" ref="AK5:AK22" si="6"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22" si="7">MIN(SUM(AW5:AX5),$AV$3)</f>
        <v>2</v>
      </c>
      <c r="AW5" s="16">
        <v>2</v>
      </c>
      <c r="AX5" s="17">
        <v>0.5</v>
      </c>
      <c r="AY5" s="16">
        <v>0</v>
      </c>
      <c r="AZ5" s="13">
        <f t="shared" ref="AZ5:AZ22" si="8">MIN(BA5+BI5+BJ5,$AZ$3)</f>
        <v>19</v>
      </c>
      <c r="BA5" s="14">
        <f t="shared" ref="BA5:BA22" si="9">MIN(BB5+BE5+BF5,$BA$3)</f>
        <v>13</v>
      </c>
      <c r="BB5" s="14">
        <f t="shared" ref="BB5:BB22" si="10">MIN(SUM(BC5:BD5),$BB$3)</f>
        <v>9</v>
      </c>
      <c r="BC5" s="17">
        <v>16.75</v>
      </c>
      <c r="BD5" s="14">
        <v>0</v>
      </c>
      <c r="BE5" s="16">
        <v>1.3</v>
      </c>
      <c r="BF5" s="15">
        <f t="shared" ref="BF5:BF22" si="11">MIN(SUM(BG5:BH5),$BF$3)</f>
        <v>4</v>
      </c>
      <c r="BG5" s="15">
        <v>1</v>
      </c>
      <c r="BH5" s="15">
        <v>3</v>
      </c>
      <c r="BI5" s="16">
        <v>0</v>
      </c>
      <c r="BJ5" s="13">
        <v>6</v>
      </c>
      <c r="BK5" s="16">
        <v>0</v>
      </c>
      <c r="BL5" s="13">
        <v>0</v>
      </c>
      <c r="BM5" s="14">
        <v>6</v>
      </c>
      <c r="BN5" s="14">
        <v>0</v>
      </c>
      <c r="BO5" s="14">
        <v>0</v>
      </c>
      <c r="BP5" s="13">
        <v>0</v>
      </c>
    </row>
    <row r="6" spans="1:68">
      <c r="A6" s="12">
        <v>2</v>
      </c>
      <c r="B6" s="12" t="s">
        <v>173</v>
      </c>
      <c r="C6" s="12" t="s">
        <v>174</v>
      </c>
      <c r="D6" s="12" t="s">
        <v>175</v>
      </c>
      <c r="E6" s="12" t="s">
        <v>147</v>
      </c>
      <c r="F6" s="12" t="s">
        <v>132</v>
      </c>
      <c r="G6" s="12" t="s">
        <v>133</v>
      </c>
      <c r="H6" s="13">
        <f t="shared" si="0"/>
        <v>33.575000000000003</v>
      </c>
      <c r="I6" s="14">
        <f t="shared" si="1"/>
        <v>13.1</v>
      </c>
      <c r="J6" s="15">
        <f t="shared" si="2"/>
        <v>6</v>
      </c>
      <c r="K6" s="15">
        <v>6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3.5</v>
      </c>
      <c r="U6" s="15">
        <v>0</v>
      </c>
      <c r="V6" s="15">
        <v>2</v>
      </c>
      <c r="W6" s="16">
        <v>1</v>
      </c>
      <c r="X6" s="16">
        <v>0</v>
      </c>
      <c r="Y6" s="15">
        <v>0</v>
      </c>
      <c r="Z6" s="16">
        <v>0</v>
      </c>
      <c r="AA6" s="15">
        <v>0</v>
      </c>
      <c r="AB6" s="16">
        <v>0.5</v>
      </c>
      <c r="AC6" s="16">
        <f t="shared" si="4"/>
        <v>3.5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0.5</v>
      </c>
      <c r="AJ6" s="14">
        <f t="shared" si="5"/>
        <v>0.1</v>
      </c>
      <c r="AK6" s="14">
        <f t="shared" si="6"/>
        <v>0.1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0.1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20.475000000000001</v>
      </c>
      <c r="BA6" s="14">
        <f t="shared" si="9"/>
        <v>12.1</v>
      </c>
      <c r="BB6" s="14">
        <f t="shared" si="10"/>
        <v>9</v>
      </c>
      <c r="BC6" s="17">
        <v>12</v>
      </c>
      <c r="BD6" s="14">
        <v>0</v>
      </c>
      <c r="BE6" s="16">
        <v>0.1</v>
      </c>
      <c r="BF6" s="15">
        <f t="shared" si="11"/>
        <v>3</v>
      </c>
      <c r="BG6" s="15">
        <v>0</v>
      </c>
      <c r="BH6" s="15">
        <v>3</v>
      </c>
      <c r="BI6" s="16">
        <v>0</v>
      </c>
      <c r="BJ6" s="13">
        <v>8.375</v>
      </c>
      <c r="BK6" s="16">
        <v>0</v>
      </c>
      <c r="BL6" s="13">
        <v>0</v>
      </c>
      <c r="BM6" s="14">
        <v>6</v>
      </c>
      <c r="BN6" s="14">
        <v>0</v>
      </c>
      <c r="BO6" s="14">
        <v>2.375</v>
      </c>
      <c r="BP6" s="13">
        <v>0</v>
      </c>
    </row>
    <row r="7" spans="1:68">
      <c r="A7" s="12">
        <v>3</v>
      </c>
      <c r="B7" s="12" t="s">
        <v>167</v>
      </c>
      <c r="C7" s="12" t="s">
        <v>168</v>
      </c>
      <c r="D7" s="12" t="s">
        <v>169</v>
      </c>
      <c r="E7" s="12" t="s">
        <v>131</v>
      </c>
      <c r="F7" s="12" t="s">
        <v>132</v>
      </c>
      <c r="G7" s="12" t="s">
        <v>133</v>
      </c>
      <c r="H7" s="13">
        <f t="shared" si="0"/>
        <v>28.5</v>
      </c>
      <c r="I7" s="14">
        <f t="shared" si="1"/>
        <v>8.5</v>
      </c>
      <c r="J7" s="15">
        <f t="shared" si="2"/>
        <v>5</v>
      </c>
      <c r="K7" s="15">
        <v>0</v>
      </c>
      <c r="L7" s="15">
        <v>0</v>
      </c>
      <c r="M7" s="15">
        <v>0</v>
      </c>
      <c r="N7" s="15">
        <v>0</v>
      </c>
      <c r="O7" s="15">
        <v>2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2.5</v>
      </c>
      <c r="U7" s="15">
        <v>0</v>
      </c>
      <c r="V7" s="15">
        <v>0</v>
      </c>
      <c r="W7" s="16">
        <v>1</v>
      </c>
      <c r="X7" s="16">
        <v>1</v>
      </c>
      <c r="Y7" s="15">
        <v>0</v>
      </c>
      <c r="Z7" s="16">
        <v>0</v>
      </c>
      <c r="AA7" s="15">
        <v>0</v>
      </c>
      <c r="AB7" s="16">
        <v>0.5</v>
      </c>
      <c r="AC7" s="16">
        <f t="shared" si="4"/>
        <v>1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</v>
      </c>
      <c r="AJ7" s="14">
        <f t="shared" si="5"/>
        <v>0</v>
      </c>
      <c r="AK7" s="14">
        <f t="shared" si="6"/>
        <v>0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20</v>
      </c>
      <c r="BA7" s="14">
        <f t="shared" si="9"/>
        <v>11</v>
      </c>
      <c r="BB7" s="14">
        <f t="shared" si="10"/>
        <v>9</v>
      </c>
      <c r="BC7" s="17">
        <v>26.25</v>
      </c>
      <c r="BD7" s="14">
        <v>0</v>
      </c>
      <c r="BE7" s="16">
        <v>0</v>
      </c>
      <c r="BF7" s="15">
        <f t="shared" si="11"/>
        <v>2</v>
      </c>
      <c r="BG7" s="15">
        <v>0</v>
      </c>
      <c r="BH7" s="15">
        <v>2</v>
      </c>
      <c r="BI7" s="16">
        <v>0</v>
      </c>
      <c r="BJ7" s="13">
        <v>9</v>
      </c>
      <c r="BK7" s="16">
        <v>0</v>
      </c>
      <c r="BL7" s="13">
        <v>0</v>
      </c>
      <c r="BM7" s="14">
        <v>6</v>
      </c>
      <c r="BN7" s="14">
        <v>0</v>
      </c>
      <c r="BO7" s="14">
        <v>3</v>
      </c>
      <c r="BP7" s="13">
        <v>0</v>
      </c>
    </row>
    <row r="8" spans="1:68">
      <c r="A8" s="12">
        <v>4</v>
      </c>
      <c r="B8" s="12" t="s">
        <v>151</v>
      </c>
      <c r="C8" s="12" t="s">
        <v>152</v>
      </c>
      <c r="D8" s="12" t="s">
        <v>153</v>
      </c>
      <c r="E8" s="12" t="s">
        <v>131</v>
      </c>
      <c r="F8" s="12" t="s">
        <v>132</v>
      </c>
      <c r="G8" s="12" t="s">
        <v>133</v>
      </c>
      <c r="H8" s="13">
        <f t="shared" si="0"/>
        <v>26.1</v>
      </c>
      <c r="I8" s="14">
        <f t="shared" si="1"/>
        <v>7</v>
      </c>
      <c r="J8" s="15">
        <f t="shared" si="2"/>
        <v>2</v>
      </c>
      <c r="K8" s="15">
        <v>0</v>
      </c>
      <c r="L8" s="15">
        <v>0</v>
      </c>
      <c r="M8" s="15">
        <v>0</v>
      </c>
      <c r="N8" s="15">
        <v>0</v>
      </c>
      <c r="O8" s="15">
        <v>2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1</v>
      </c>
      <c r="V8" s="15">
        <v>0</v>
      </c>
      <c r="W8" s="16">
        <v>1</v>
      </c>
      <c r="X8" s="16">
        <v>1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1</v>
      </c>
      <c r="AD8" s="15">
        <v>0</v>
      </c>
      <c r="AE8" s="15">
        <v>0</v>
      </c>
      <c r="AF8" s="15">
        <v>1</v>
      </c>
      <c r="AG8" s="15">
        <v>0</v>
      </c>
      <c r="AH8" s="15">
        <v>0</v>
      </c>
      <c r="AI8" s="16">
        <v>0</v>
      </c>
      <c r="AJ8" s="14">
        <f t="shared" si="5"/>
        <v>0</v>
      </c>
      <c r="AK8" s="14">
        <f t="shared" si="6"/>
        <v>0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19.100000000000001</v>
      </c>
      <c r="BA8" s="14">
        <f t="shared" si="9"/>
        <v>10.1</v>
      </c>
      <c r="BB8" s="14">
        <f t="shared" si="10"/>
        <v>9</v>
      </c>
      <c r="BC8" s="17">
        <v>29.25</v>
      </c>
      <c r="BD8" s="14">
        <v>0</v>
      </c>
      <c r="BE8" s="16">
        <v>0.1</v>
      </c>
      <c r="BF8" s="15">
        <f t="shared" si="11"/>
        <v>1</v>
      </c>
      <c r="BG8" s="15">
        <v>0</v>
      </c>
      <c r="BH8" s="15">
        <v>1</v>
      </c>
      <c r="BI8" s="16">
        <v>0</v>
      </c>
      <c r="BJ8" s="13">
        <v>9</v>
      </c>
      <c r="BK8" s="16">
        <v>0</v>
      </c>
      <c r="BL8" s="13">
        <v>0</v>
      </c>
      <c r="BM8" s="14">
        <v>6</v>
      </c>
      <c r="BN8" s="14">
        <v>0</v>
      </c>
      <c r="BO8" s="14">
        <v>3</v>
      </c>
      <c r="BP8" s="13">
        <v>0</v>
      </c>
    </row>
    <row r="9" spans="1:68">
      <c r="A9" s="12">
        <v>5</v>
      </c>
      <c r="B9" s="12" t="s">
        <v>176</v>
      </c>
      <c r="C9" s="12" t="s">
        <v>177</v>
      </c>
      <c r="D9" s="12" t="s">
        <v>178</v>
      </c>
      <c r="E9" s="12" t="s">
        <v>131</v>
      </c>
      <c r="F9" s="12" t="s">
        <v>132</v>
      </c>
      <c r="G9" s="12" t="s">
        <v>133</v>
      </c>
      <c r="H9" s="13">
        <f t="shared" si="0"/>
        <v>26.05</v>
      </c>
      <c r="I9" s="14">
        <f t="shared" si="1"/>
        <v>7.55</v>
      </c>
      <c r="J9" s="15">
        <f t="shared" si="2"/>
        <v>3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6">
        <f t="shared" si="3"/>
        <v>2.8</v>
      </c>
      <c r="U9" s="15">
        <v>0</v>
      </c>
      <c r="V9" s="15">
        <v>1</v>
      </c>
      <c r="W9" s="16">
        <v>1</v>
      </c>
      <c r="X9" s="16">
        <v>0.3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 t="shared" si="5"/>
        <v>0.75</v>
      </c>
      <c r="AK9" s="14">
        <f t="shared" si="6"/>
        <v>0.75</v>
      </c>
      <c r="AL9" s="15">
        <v>0</v>
      </c>
      <c r="AM9" s="16">
        <v>0.5</v>
      </c>
      <c r="AN9" s="17">
        <v>0</v>
      </c>
      <c r="AO9" s="14">
        <v>0</v>
      </c>
      <c r="AP9" s="17">
        <v>0.25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</v>
      </c>
      <c r="AW9" s="16">
        <v>0</v>
      </c>
      <c r="AX9" s="17">
        <v>0</v>
      </c>
      <c r="AY9" s="16">
        <v>0</v>
      </c>
      <c r="AZ9" s="13">
        <f t="shared" si="8"/>
        <v>18.5</v>
      </c>
      <c r="BA9" s="14">
        <f t="shared" si="9"/>
        <v>9</v>
      </c>
      <c r="BB9" s="14">
        <f t="shared" si="10"/>
        <v>9</v>
      </c>
      <c r="BC9" s="17">
        <v>11.75</v>
      </c>
      <c r="BD9" s="14">
        <v>0</v>
      </c>
      <c r="BE9" s="16">
        <v>0</v>
      </c>
      <c r="BF9" s="15">
        <f t="shared" si="11"/>
        <v>0</v>
      </c>
      <c r="BG9" s="15">
        <v>0</v>
      </c>
      <c r="BH9" s="15">
        <v>0</v>
      </c>
      <c r="BI9" s="16">
        <v>0</v>
      </c>
      <c r="BJ9" s="13">
        <v>9.5</v>
      </c>
      <c r="BK9" s="16">
        <v>0</v>
      </c>
      <c r="BL9" s="13">
        <v>0</v>
      </c>
      <c r="BM9" s="14">
        <v>6</v>
      </c>
      <c r="BN9" s="14">
        <v>0</v>
      </c>
      <c r="BO9" s="14">
        <v>2.75</v>
      </c>
      <c r="BP9" s="13">
        <v>0.75</v>
      </c>
    </row>
    <row r="10" spans="1:68">
      <c r="A10" s="12">
        <v>6</v>
      </c>
      <c r="B10" s="12" t="s">
        <v>148</v>
      </c>
      <c r="C10" s="12" t="s">
        <v>149</v>
      </c>
      <c r="D10" s="12" t="s">
        <v>150</v>
      </c>
      <c r="E10" s="12" t="s">
        <v>131</v>
      </c>
      <c r="F10" s="12" t="s">
        <v>132</v>
      </c>
      <c r="G10" s="12" t="s">
        <v>133</v>
      </c>
      <c r="H10" s="13">
        <f t="shared" si="0"/>
        <v>25.05</v>
      </c>
      <c r="I10" s="14">
        <f t="shared" si="1"/>
        <v>4.05</v>
      </c>
      <c r="J10" s="15">
        <f t="shared" si="2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f t="shared" si="3"/>
        <v>1</v>
      </c>
      <c r="U10" s="15">
        <v>0</v>
      </c>
      <c r="V10" s="15">
        <v>0</v>
      </c>
      <c r="W10" s="16">
        <v>1</v>
      </c>
      <c r="X10" s="16">
        <v>0</v>
      </c>
      <c r="Y10" s="15">
        <v>0</v>
      </c>
      <c r="Z10" s="16">
        <v>0</v>
      </c>
      <c r="AA10" s="15">
        <v>0</v>
      </c>
      <c r="AB10" s="16">
        <v>0</v>
      </c>
      <c r="AC10" s="16">
        <f t="shared" si="4"/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 t="shared" si="5"/>
        <v>0.05</v>
      </c>
      <c r="AK10" s="14">
        <f t="shared" si="6"/>
        <v>0.05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0.05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21</v>
      </c>
      <c r="BA10" s="14">
        <f t="shared" si="9"/>
        <v>9</v>
      </c>
      <c r="BB10" s="14">
        <f t="shared" si="10"/>
        <v>9</v>
      </c>
      <c r="BC10" s="17">
        <v>24.75</v>
      </c>
      <c r="BD10" s="14">
        <v>0</v>
      </c>
      <c r="BE10" s="16">
        <v>0</v>
      </c>
      <c r="BF10" s="15">
        <f t="shared" si="11"/>
        <v>0</v>
      </c>
      <c r="BG10" s="15">
        <v>0</v>
      </c>
      <c r="BH10" s="15">
        <v>0</v>
      </c>
      <c r="BI10" s="16">
        <v>0</v>
      </c>
      <c r="BJ10" s="13">
        <v>12</v>
      </c>
      <c r="BK10" s="16">
        <v>6</v>
      </c>
      <c r="BL10" s="13">
        <v>0</v>
      </c>
      <c r="BM10" s="14">
        <v>5.25</v>
      </c>
      <c r="BN10" s="14">
        <v>0.75</v>
      </c>
      <c r="BO10" s="14">
        <v>1</v>
      </c>
      <c r="BP10" s="13">
        <v>0</v>
      </c>
    </row>
    <row r="11" spans="1:68">
      <c r="A11" s="12">
        <v>7</v>
      </c>
      <c r="B11" s="12" t="s">
        <v>134</v>
      </c>
      <c r="C11" s="12" t="s">
        <v>135</v>
      </c>
      <c r="D11" s="12" t="s">
        <v>136</v>
      </c>
      <c r="E11" s="12" t="s">
        <v>137</v>
      </c>
      <c r="F11" s="12" t="s">
        <v>132</v>
      </c>
      <c r="G11" s="12" t="s">
        <v>133</v>
      </c>
      <c r="H11" s="13">
        <f t="shared" si="0"/>
        <v>25</v>
      </c>
      <c r="I11" s="14">
        <f t="shared" si="1"/>
        <v>8.5</v>
      </c>
      <c r="J11" s="15">
        <f t="shared" si="2"/>
        <v>4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1</v>
      </c>
      <c r="T11" s="16">
        <f t="shared" si="3"/>
        <v>1.5</v>
      </c>
      <c r="U11" s="15">
        <v>0</v>
      </c>
      <c r="V11" s="15">
        <v>0</v>
      </c>
      <c r="W11" s="16">
        <v>1</v>
      </c>
      <c r="X11" s="16">
        <v>0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1</v>
      </c>
      <c r="AD11" s="15">
        <v>0</v>
      </c>
      <c r="AE11" s="15">
        <v>0</v>
      </c>
      <c r="AF11" s="15">
        <v>1</v>
      </c>
      <c r="AG11" s="15">
        <v>0</v>
      </c>
      <c r="AH11" s="15">
        <v>0</v>
      </c>
      <c r="AI11" s="16">
        <v>0</v>
      </c>
      <c r="AJ11" s="14">
        <f t="shared" si="5"/>
        <v>2</v>
      </c>
      <c r="AK11" s="14">
        <f t="shared" si="6"/>
        <v>2</v>
      </c>
      <c r="AL11" s="15">
        <v>0</v>
      </c>
      <c r="AM11" s="16">
        <v>2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16.5</v>
      </c>
      <c r="BA11" s="14">
        <f t="shared" si="9"/>
        <v>9</v>
      </c>
      <c r="BB11" s="14">
        <f t="shared" si="10"/>
        <v>9</v>
      </c>
      <c r="BC11" s="17">
        <v>18.75</v>
      </c>
      <c r="BD11" s="14">
        <v>0</v>
      </c>
      <c r="BE11" s="16">
        <v>0</v>
      </c>
      <c r="BF11" s="15">
        <f t="shared" si="11"/>
        <v>0</v>
      </c>
      <c r="BG11" s="15">
        <v>0</v>
      </c>
      <c r="BH11" s="15">
        <v>0</v>
      </c>
      <c r="BI11" s="16">
        <v>0</v>
      </c>
      <c r="BJ11" s="13">
        <v>7.5</v>
      </c>
      <c r="BK11" s="16">
        <v>0</v>
      </c>
      <c r="BL11" s="13">
        <v>0</v>
      </c>
      <c r="BM11" s="14">
        <v>6</v>
      </c>
      <c r="BN11" s="14">
        <v>0</v>
      </c>
      <c r="BO11" s="14">
        <v>1.5</v>
      </c>
      <c r="BP11" s="13">
        <v>0</v>
      </c>
    </row>
    <row r="12" spans="1:68">
      <c r="A12" s="12">
        <v>8</v>
      </c>
      <c r="B12" s="12" t="s">
        <v>164</v>
      </c>
      <c r="C12" s="12" t="s">
        <v>165</v>
      </c>
      <c r="D12" s="12" t="s">
        <v>166</v>
      </c>
      <c r="E12" s="12" t="s">
        <v>131</v>
      </c>
      <c r="F12" s="12" t="s">
        <v>132</v>
      </c>
      <c r="G12" s="12" t="s">
        <v>133</v>
      </c>
      <c r="H12" s="13">
        <f t="shared" si="0"/>
        <v>24.75</v>
      </c>
      <c r="I12" s="14">
        <f t="shared" si="1"/>
        <v>6</v>
      </c>
      <c r="J12" s="15">
        <f t="shared" si="2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 t="shared" si="3"/>
        <v>3</v>
      </c>
      <c r="U12" s="15">
        <v>0</v>
      </c>
      <c r="V12" s="15">
        <v>1</v>
      </c>
      <c r="W12" s="16">
        <v>1</v>
      </c>
      <c r="X12" s="16">
        <v>0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3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</v>
      </c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18.75</v>
      </c>
      <c r="BA12" s="14">
        <f t="shared" si="9"/>
        <v>11</v>
      </c>
      <c r="BB12" s="14">
        <f t="shared" si="10"/>
        <v>9</v>
      </c>
      <c r="BC12" s="17">
        <v>28.25</v>
      </c>
      <c r="BD12" s="14">
        <v>0</v>
      </c>
      <c r="BE12" s="16">
        <v>0</v>
      </c>
      <c r="BF12" s="15">
        <f t="shared" si="11"/>
        <v>2</v>
      </c>
      <c r="BG12" s="15">
        <v>0</v>
      </c>
      <c r="BH12" s="15">
        <v>2</v>
      </c>
      <c r="BI12" s="16">
        <v>0</v>
      </c>
      <c r="BJ12" s="13">
        <v>7.75</v>
      </c>
      <c r="BK12" s="16">
        <v>0</v>
      </c>
      <c r="BL12" s="13">
        <v>0</v>
      </c>
      <c r="BM12" s="14">
        <v>4.75</v>
      </c>
      <c r="BN12" s="14">
        <v>1.25</v>
      </c>
      <c r="BO12" s="14">
        <v>1.75</v>
      </c>
      <c r="BP12" s="13">
        <v>0</v>
      </c>
    </row>
    <row r="13" spans="1:68">
      <c r="A13" s="12">
        <v>9</v>
      </c>
      <c r="B13" s="12" t="s">
        <v>144</v>
      </c>
      <c r="C13" s="12" t="s">
        <v>145</v>
      </c>
      <c r="D13" s="12" t="s">
        <v>146</v>
      </c>
      <c r="E13" s="12" t="s">
        <v>147</v>
      </c>
      <c r="F13" s="12" t="s">
        <v>132</v>
      </c>
      <c r="G13" s="12" t="s">
        <v>133</v>
      </c>
      <c r="H13" s="13">
        <f t="shared" si="0"/>
        <v>21.875</v>
      </c>
      <c r="I13" s="14">
        <f t="shared" si="1"/>
        <v>5.5</v>
      </c>
      <c r="J13" s="15">
        <f t="shared" si="2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6">
        <f t="shared" si="3"/>
        <v>2.5</v>
      </c>
      <c r="U13" s="15">
        <v>0</v>
      </c>
      <c r="V13" s="15">
        <v>0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0.5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0</v>
      </c>
      <c r="AK13" s="14">
        <f t="shared" si="6"/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0</v>
      </c>
      <c r="AZ13" s="13">
        <f t="shared" si="8"/>
        <v>16.375</v>
      </c>
      <c r="BA13" s="14">
        <f t="shared" si="9"/>
        <v>10</v>
      </c>
      <c r="BB13" s="14">
        <f t="shared" si="10"/>
        <v>9</v>
      </c>
      <c r="BC13" s="17">
        <v>17.5</v>
      </c>
      <c r="BD13" s="14">
        <v>0</v>
      </c>
      <c r="BE13" s="16">
        <v>0</v>
      </c>
      <c r="BF13" s="15">
        <f t="shared" si="11"/>
        <v>1</v>
      </c>
      <c r="BG13" s="15">
        <v>1</v>
      </c>
      <c r="BH13" s="15">
        <v>0</v>
      </c>
      <c r="BI13" s="16">
        <v>0</v>
      </c>
      <c r="BJ13" s="13">
        <v>6.375</v>
      </c>
      <c r="BK13" s="16">
        <v>0</v>
      </c>
      <c r="BL13" s="13">
        <v>0</v>
      </c>
      <c r="BM13" s="14">
        <v>6</v>
      </c>
      <c r="BN13" s="14">
        <v>0.375</v>
      </c>
      <c r="BO13" s="14">
        <v>0</v>
      </c>
      <c r="BP13" s="13">
        <v>0</v>
      </c>
    </row>
    <row r="14" spans="1:68">
      <c r="A14" s="12">
        <v>10</v>
      </c>
      <c r="B14" s="12" t="s">
        <v>182</v>
      </c>
      <c r="C14" s="12" t="s">
        <v>183</v>
      </c>
      <c r="D14" s="12" t="s">
        <v>184</v>
      </c>
      <c r="E14" s="12" t="s">
        <v>131</v>
      </c>
      <c r="F14" s="12" t="s">
        <v>132</v>
      </c>
      <c r="G14" s="12" t="s">
        <v>133</v>
      </c>
      <c r="H14" s="13">
        <f t="shared" si="0"/>
        <v>21.625</v>
      </c>
      <c r="I14" s="14">
        <f t="shared" si="1"/>
        <v>5</v>
      </c>
      <c r="J14" s="15">
        <f t="shared" si="2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6">
        <f t="shared" si="3"/>
        <v>2</v>
      </c>
      <c r="U14" s="15">
        <v>0</v>
      </c>
      <c r="V14" s="15">
        <v>1</v>
      </c>
      <c r="W14" s="16">
        <v>1</v>
      </c>
      <c r="X14" s="16">
        <v>0</v>
      </c>
      <c r="Y14" s="15">
        <v>0</v>
      </c>
      <c r="Z14" s="16">
        <v>0</v>
      </c>
      <c r="AA14" s="15">
        <v>0</v>
      </c>
      <c r="AB14" s="16">
        <v>0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/>
      <c r="AM14" s="16"/>
      <c r="AN14" s="17"/>
      <c r="AO14" s="14"/>
      <c r="AP14" s="17"/>
      <c r="AQ14" s="14"/>
      <c r="AR14" s="17"/>
      <c r="AS14" s="15"/>
      <c r="AT14" s="14"/>
      <c r="AU14" s="17"/>
      <c r="AV14" s="17">
        <f t="shared" si="7"/>
        <v>0</v>
      </c>
      <c r="AW14" s="16"/>
      <c r="AX14" s="17"/>
      <c r="AY14" s="16"/>
      <c r="AZ14" s="13">
        <f t="shared" si="8"/>
        <v>16.625</v>
      </c>
      <c r="BA14" s="14">
        <f t="shared" si="9"/>
        <v>9</v>
      </c>
      <c r="BB14" s="14">
        <f t="shared" si="10"/>
        <v>9</v>
      </c>
      <c r="BC14" s="17">
        <v>28.25</v>
      </c>
      <c r="BD14" s="14">
        <v>0</v>
      </c>
      <c r="BE14" s="16"/>
      <c r="BF14" s="15">
        <f t="shared" si="11"/>
        <v>0</v>
      </c>
      <c r="BG14" s="15"/>
      <c r="BH14" s="15"/>
      <c r="BI14" s="16">
        <v>0</v>
      </c>
      <c r="BJ14" s="13">
        <v>7.625</v>
      </c>
      <c r="BK14" s="16">
        <v>0</v>
      </c>
      <c r="BL14" s="13">
        <v>0</v>
      </c>
      <c r="BM14" s="14">
        <v>5</v>
      </c>
      <c r="BN14" s="14">
        <v>1</v>
      </c>
      <c r="BO14" s="14">
        <v>1.625</v>
      </c>
      <c r="BP14" s="13">
        <v>0</v>
      </c>
    </row>
    <row r="15" spans="1:68">
      <c r="A15" s="12">
        <v>11</v>
      </c>
      <c r="B15" s="12" t="s">
        <v>170</v>
      </c>
      <c r="C15" s="12" t="s">
        <v>171</v>
      </c>
      <c r="D15" s="12" t="s">
        <v>172</v>
      </c>
      <c r="E15" s="12" t="s">
        <v>131</v>
      </c>
      <c r="F15" s="12" t="s">
        <v>132</v>
      </c>
      <c r="G15" s="12" t="s">
        <v>133</v>
      </c>
      <c r="H15" s="13">
        <f t="shared" si="0"/>
        <v>19</v>
      </c>
      <c r="I15" s="14">
        <f t="shared" si="1"/>
        <v>4</v>
      </c>
      <c r="J15" s="15">
        <f t="shared" si="2"/>
        <v>4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0</v>
      </c>
      <c r="U15" s="15"/>
      <c r="V15" s="15"/>
      <c r="W15" s="16"/>
      <c r="X15" s="16"/>
      <c r="Y15" s="15"/>
      <c r="Z15" s="16"/>
      <c r="AA15" s="15"/>
      <c r="AB15" s="16"/>
      <c r="AC15" s="16">
        <f t="shared" si="4"/>
        <v>0</v>
      </c>
      <c r="AD15" s="15"/>
      <c r="AE15" s="15"/>
      <c r="AF15" s="15"/>
      <c r="AG15" s="15"/>
      <c r="AH15" s="15"/>
      <c r="AI15" s="16"/>
      <c r="AJ15" s="14">
        <f t="shared" si="5"/>
        <v>0</v>
      </c>
      <c r="AK15" s="14">
        <f t="shared" si="6"/>
        <v>0</v>
      </c>
      <c r="AL15" s="15"/>
      <c r="AM15" s="16"/>
      <c r="AN15" s="17"/>
      <c r="AO15" s="14"/>
      <c r="AP15" s="17"/>
      <c r="AQ15" s="14"/>
      <c r="AR15" s="17"/>
      <c r="AS15" s="15"/>
      <c r="AT15" s="14"/>
      <c r="AU15" s="17"/>
      <c r="AV15" s="17">
        <f t="shared" si="7"/>
        <v>0</v>
      </c>
      <c r="AW15" s="16"/>
      <c r="AX15" s="17"/>
      <c r="AY15" s="16"/>
      <c r="AZ15" s="13">
        <f t="shared" si="8"/>
        <v>15</v>
      </c>
      <c r="BA15" s="14">
        <f t="shared" si="9"/>
        <v>9</v>
      </c>
      <c r="BB15" s="14">
        <f t="shared" si="10"/>
        <v>9</v>
      </c>
      <c r="BC15" s="17">
        <v>17</v>
      </c>
      <c r="BD15" s="14">
        <v>0</v>
      </c>
      <c r="BE15" s="16"/>
      <c r="BF15" s="15">
        <f t="shared" si="11"/>
        <v>0</v>
      </c>
      <c r="BG15" s="15"/>
      <c r="BH15" s="15"/>
      <c r="BI15" s="16">
        <v>0</v>
      </c>
      <c r="BJ15" s="13">
        <v>6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</v>
      </c>
    </row>
    <row r="16" spans="1:68">
      <c r="A16" s="12">
        <v>12</v>
      </c>
      <c r="B16" s="12" t="s">
        <v>154</v>
      </c>
      <c r="C16" s="12" t="s">
        <v>155</v>
      </c>
      <c r="D16" s="12" t="s">
        <v>156</v>
      </c>
      <c r="E16" s="12" t="s">
        <v>157</v>
      </c>
      <c r="F16" s="12" t="s">
        <v>132</v>
      </c>
      <c r="G16" s="12" t="s">
        <v>133</v>
      </c>
      <c r="H16" s="13">
        <f t="shared" si="0"/>
        <v>18.875</v>
      </c>
      <c r="I16" s="14">
        <f t="shared" si="1"/>
        <v>8</v>
      </c>
      <c r="J16" s="15">
        <f t="shared" si="2"/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1.5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1.5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0.5</v>
      </c>
      <c r="AJ16" s="14">
        <f t="shared" si="5"/>
        <v>1</v>
      </c>
      <c r="AK16" s="14">
        <f t="shared" si="6"/>
        <v>1</v>
      </c>
      <c r="AL16" s="15">
        <v>0</v>
      </c>
      <c r="AM16" s="16">
        <v>1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10.875</v>
      </c>
      <c r="BA16" s="14">
        <f t="shared" si="9"/>
        <v>9</v>
      </c>
      <c r="BB16" s="14">
        <f t="shared" si="10"/>
        <v>9</v>
      </c>
      <c r="BC16" s="17">
        <v>11.5</v>
      </c>
      <c r="BD16" s="14">
        <v>0</v>
      </c>
      <c r="BE16" s="16">
        <v>0</v>
      </c>
      <c r="BF16" s="15">
        <f t="shared" si="11"/>
        <v>0</v>
      </c>
      <c r="BG16" s="15">
        <v>0</v>
      </c>
      <c r="BH16" s="15">
        <v>0</v>
      </c>
      <c r="BI16" s="16">
        <v>0</v>
      </c>
      <c r="BJ16" s="13">
        <v>1.875</v>
      </c>
      <c r="BK16" s="16">
        <v>0</v>
      </c>
      <c r="BL16" s="13">
        <v>0</v>
      </c>
      <c r="BM16" s="14">
        <v>1.875</v>
      </c>
      <c r="BN16" s="14">
        <v>0</v>
      </c>
      <c r="BO16" s="14">
        <v>0</v>
      </c>
      <c r="BP16" s="13">
        <v>0</v>
      </c>
    </row>
    <row r="17" spans="1:68">
      <c r="A17" s="12">
        <v>13</v>
      </c>
      <c r="B17" s="12" t="s">
        <v>141</v>
      </c>
      <c r="C17" s="12" t="s">
        <v>142</v>
      </c>
      <c r="D17" s="12" t="s">
        <v>143</v>
      </c>
      <c r="E17" s="12" t="s">
        <v>131</v>
      </c>
      <c r="F17" s="12" t="s">
        <v>132</v>
      </c>
      <c r="G17" s="12" t="s">
        <v>133</v>
      </c>
      <c r="H17" s="13">
        <f t="shared" si="0"/>
        <v>18.625</v>
      </c>
      <c r="I17" s="14">
        <f t="shared" si="1"/>
        <v>2</v>
      </c>
      <c r="J17" s="15">
        <f t="shared" si="2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6">
        <f t="shared" si="3"/>
        <v>2</v>
      </c>
      <c r="U17" s="15">
        <v>0</v>
      </c>
      <c r="V17" s="15">
        <v>0</v>
      </c>
      <c r="W17" s="16">
        <v>1</v>
      </c>
      <c r="X17" s="16">
        <v>0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0</v>
      </c>
      <c r="AD17" s="15"/>
      <c r="AE17" s="15"/>
      <c r="AF17" s="15"/>
      <c r="AG17" s="15"/>
      <c r="AH17" s="15"/>
      <c r="AI17" s="16"/>
      <c r="AJ17" s="14">
        <f t="shared" si="5"/>
        <v>0</v>
      </c>
      <c r="AK17" s="14">
        <f t="shared" si="6"/>
        <v>0</v>
      </c>
      <c r="AL17" s="15"/>
      <c r="AM17" s="16"/>
      <c r="AN17" s="17"/>
      <c r="AO17" s="14"/>
      <c r="AP17" s="17"/>
      <c r="AQ17" s="14"/>
      <c r="AR17" s="17"/>
      <c r="AS17" s="15"/>
      <c r="AT17" s="14"/>
      <c r="AU17" s="17"/>
      <c r="AV17" s="17">
        <f t="shared" si="7"/>
        <v>0</v>
      </c>
      <c r="AW17" s="16"/>
      <c r="AX17" s="17"/>
      <c r="AY17" s="16"/>
      <c r="AZ17" s="13">
        <f t="shared" si="8"/>
        <v>16.625</v>
      </c>
      <c r="BA17" s="14">
        <f t="shared" si="9"/>
        <v>9</v>
      </c>
      <c r="BB17" s="14">
        <f t="shared" si="10"/>
        <v>9</v>
      </c>
      <c r="BC17" s="17">
        <v>25.25</v>
      </c>
      <c r="BD17" s="14">
        <v>0</v>
      </c>
      <c r="BE17" s="16"/>
      <c r="BF17" s="15">
        <f t="shared" si="11"/>
        <v>0</v>
      </c>
      <c r="BG17" s="15"/>
      <c r="BH17" s="15"/>
      <c r="BI17" s="16">
        <v>0</v>
      </c>
      <c r="BJ17" s="13">
        <v>7.625</v>
      </c>
      <c r="BK17" s="16">
        <v>0</v>
      </c>
      <c r="BL17" s="13">
        <v>0</v>
      </c>
      <c r="BM17" s="14">
        <v>5.625</v>
      </c>
      <c r="BN17" s="14">
        <v>0.375</v>
      </c>
      <c r="BO17" s="14">
        <v>1.625</v>
      </c>
      <c r="BP17" s="13">
        <v>0</v>
      </c>
    </row>
    <row r="18" spans="1:68">
      <c r="A18" s="12">
        <v>14</v>
      </c>
      <c r="B18" s="12" t="s">
        <v>158</v>
      </c>
      <c r="C18" s="12" t="s">
        <v>159</v>
      </c>
      <c r="D18" s="12" t="s">
        <v>160</v>
      </c>
      <c r="E18" s="12" t="s">
        <v>131</v>
      </c>
      <c r="F18" s="12" t="s">
        <v>132</v>
      </c>
      <c r="G18" s="12" t="s">
        <v>133</v>
      </c>
      <c r="H18" s="13">
        <f t="shared" si="0"/>
        <v>17.8125</v>
      </c>
      <c r="I18" s="14">
        <f t="shared" si="1"/>
        <v>1</v>
      </c>
      <c r="J18" s="15">
        <f t="shared" si="2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6">
        <f t="shared" si="3"/>
        <v>1</v>
      </c>
      <c r="U18" s="15">
        <v>0</v>
      </c>
      <c r="V18" s="15">
        <v>0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</v>
      </c>
      <c r="AC18" s="16">
        <f t="shared" si="4"/>
        <v>0</v>
      </c>
      <c r="AD18" s="15"/>
      <c r="AE18" s="15"/>
      <c r="AF18" s="15"/>
      <c r="AG18" s="15"/>
      <c r="AH18" s="15"/>
      <c r="AI18" s="16"/>
      <c r="AJ18" s="14">
        <f t="shared" si="5"/>
        <v>0</v>
      </c>
      <c r="AK18" s="14">
        <f t="shared" si="6"/>
        <v>0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16.8125</v>
      </c>
      <c r="BA18" s="14">
        <f t="shared" si="9"/>
        <v>10</v>
      </c>
      <c r="BB18" s="14">
        <f t="shared" si="10"/>
        <v>9</v>
      </c>
      <c r="BC18" s="17">
        <v>25.5</v>
      </c>
      <c r="BD18" s="14">
        <v>0</v>
      </c>
      <c r="BE18" s="16">
        <v>0</v>
      </c>
      <c r="BF18" s="15">
        <f t="shared" si="11"/>
        <v>1</v>
      </c>
      <c r="BG18" s="15">
        <v>0</v>
      </c>
      <c r="BH18" s="15">
        <v>1</v>
      </c>
      <c r="BI18" s="16">
        <v>0</v>
      </c>
      <c r="BJ18" s="13">
        <v>6.8125</v>
      </c>
      <c r="BK18" s="16">
        <v>0</v>
      </c>
      <c r="BL18" s="13">
        <v>0</v>
      </c>
      <c r="BM18" s="14">
        <v>3.375</v>
      </c>
      <c r="BN18" s="14">
        <v>2.625</v>
      </c>
      <c r="BO18" s="14">
        <v>0.625</v>
      </c>
      <c r="BP18" s="13">
        <v>0.1875</v>
      </c>
    </row>
    <row r="19" spans="1:68">
      <c r="A19" s="12">
        <v>15</v>
      </c>
      <c r="B19" s="12" t="s">
        <v>138</v>
      </c>
      <c r="C19" s="12" t="s">
        <v>139</v>
      </c>
      <c r="D19" s="12" t="s">
        <v>140</v>
      </c>
      <c r="E19" s="12" t="s">
        <v>131</v>
      </c>
      <c r="F19" s="12" t="s">
        <v>132</v>
      </c>
      <c r="G19" s="12" t="s">
        <v>133</v>
      </c>
      <c r="H19" s="13">
        <f t="shared" si="0"/>
        <v>16.625</v>
      </c>
      <c r="I19" s="14">
        <f t="shared" si="1"/>
        <v>2</v>
      </c>
      <c r="J19" s="15">
        <f t="shared" si="2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6">
        <f t="shared" si="3"/>
        <v>1</v>
      </c>
      <c r="U19" s="15">
        <v>0</v>
      </c>
      <c r="V19" s="15">
        <v>0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0</v>
      </c>
      <c r="AK19" s="14">
        <f t="shared" si="6"/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14.625</v>
      </c>
      <c r="BA19" s="14">
        <f t="shared" si="9"/>
        <v>10</v>
      </c>
      <c r="BB19" s="14">
        <f t="shared" si="10"/>
        <v>9</v>
      </c>
      <c r="BC19" s="17">
        <v>23.25</v>
      </c>
      <c r="BD19" s="14">
        <v>0</v>
      </c>
      <c r="BE19" s="16">
        <v>0</v>
      </c>
      <c r="BF19" s="15">
        <f t="shared" si="11"/>
        <v>1</v>
      </c>
      <c r="BG19" s="15">
        <v>0</v>
      </c>
      <c r="BH19" s="15">
        <v>1</v>
      </c>
      <c r="BI19" s="16">
        <v>0</v>
      </c>
      <c r="BJ19" s="13">
        <v>4.625</v>
      </c>
      <c r="BK19" s="16">
        <v>0</v>
      </c>
      <c r="BL19" s="13">
        <v>0</v>
      </c>
      <c r="BM19" s="14">
        <v>0</v>
      </c>
      <c r="BN19" s="14">
        <v>4</v>
      </c>
      <c r="BO19" s="14">
        <v>0.625</v>
      </c>
      <c r="BP19" s="13">
        <v>0</v>
      </c>
    </row>
    <row r="20" spans="1:68">
      <c r="A20" s="12">
        <v>16</v>
      </c>
      <c r="B20" s="12" t="s">
        <v>161</v>
      </c>
      <c r="C20" s="12" t="s">
        <v>162</v>
      </c>
      <c r="D20" s="12" t="s">
        <v>163</v>
      </c>
      <c r="E20" s="12" t="s">
        <v>131</v>
      </c>
      <c r="F20" s="12" t="s">
        <v>132</v>
      </c>
      <c r="G20" s="12" t="s">
        <v>133</v>
      </c>
      <c r="H20" s="13">
        <f t="shared" si="0"/>
        <v>13.45</v>
      </c>
      <c r="I20" s="14">
        <f t="shared" si="1"/>
        <v>1.7</v>
      </c>
      <c r="J20" s="15">
        <f t="shared" si="2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6">
        <f t="shared" si="3"/>
        <v>0.7</v>
      </c>
      <c r="U20" s="15">
        <v>0</v>
      </c>
      <c r="V20" s="15">
        <v>0</v>
      </c>
      <c r="W20" s="16">
        <v>0.7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1</v>
      </c>
      <c r="AD20" s="15">
        <v>0</v>
      </c>
      <c r="AE20" s="15">
        <v>0</v>
      </c>
      <c r="AF20" s="15">
        <v>1</v>
      </c>
      <c r="AG20" s="15">
        <v>0</v>
      </c>
      <c r="AH20" s="15">
        <v>0</v>
      </c>
      <c r="AI20" s="16">
        <v>0</v>
      </c>
      <c r="AJ20" s="14">
        <f t="shared" si="5"/>
        <v>0</v>
      </c>
      <c r="AK20" s="14">
        <f t="shared" si="6"/>
        <v>0</v>
      </c>
      <c r="AL20" s="15"/>
      <c r="AM20" s="16"/>
      <c r="AN20" s="17"/>
      <c r="AO20" s="14"/>
      <c r="AP20" s="17"/>
      <c r="AQ20" s="14"/>
      <c r="AR20" s="17"/>
      <c r="AS20" s="15"/>
      <c r="AT20" s="14"/>
      <c r="AU20" s="17"/>
      <c r="AV20" s="17">
        <f t="shared" si="7"/>
        <v>0</v>
      </c>
      <c r="AW20" s="16"/>
      <c r="AX20" s="17"/>
      <c r="AY20" s="16"/>
      <c r="AZ20" s="13">
        <f t="shared" si="8"/>
        <v>11.75</v>
      </c>
      <c r="BA20" s="14">
        <f t="shared" si="9"/>
        <v>8.25</v>
      </c>
      <c r="BB20" s="14">
        <f t="shared" si="10"/>
        <v>8.25</v>
      </c>
      <c r="BC20" s="17">
        <v>8.25</v>
      </c>
      <c r="BD20" s="14">
        <v>0</v>
      </c>
      <c r="BE20" s="16"/>
      <c r="BF20" s="15">
        <f t="shared" si="11"/>
        <v>0</v>
      </c>
      <c r="BG20" s="15"/>
      <c r="BH20" s="15"/>
      <c r="BI20" s="16">
        <v>0</v>
      </c>
      <c r="BJ20" s="13">
        <v>3.5</v>
      </c>
      <c r="BK20" s="16">
        <v>0</v>
      </c>
      <c r="BL20" s="13">
        <v>0</v>
      </c>
      <c r="BM20" s="14">
        <v>1.875</v>
      </c>
      <c r="BN20" s="14">
        <v>1.625</v>
      </c>
      <c r="BO20" s="14">
        <v>0</v>
      </c>
      <c r="BP20" s="13">
        <v>0</v>
      </c>
    </row>
    <row r="21" spans="1:68">
      <c r="A21" s="12">
        <v>17</v>
      </c>
      <c r="B21" s="12" t="s">
        <v>185</v>
      </c>
      <c r="C21" s="12" t="s">
        <v>186</v>
      </c>
      <c r="D21" s="12" t="s">
        <v>187</v>
      </c>
      <c r="E21" s="12" t="s">
        <v>137</v>
      </c>
      <c r="F21" s="12" t="s">
        <v>132</v>
      </c>
      <c r="G21" s="12" t="s">
        <v>133</v>
      </c>
      <c r="H21" s="13">
        <f t="shared" si="0"/>
        <v>10</v>
      </c>
      <c r="I21" s="14">
        <f t="shared" si="1"/>
        <v>1</v>
      </c>
      <c r="J21" s="15">
        <f t="shared" si="2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f t="shared" si="3"/>
        <v>1</v>
      </c>
      <c r="U21" s="15">
        <v>0</v>
      </c>
      <c r="V21" s="15">
        <v>0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0</v>
      </c>
      <c r="AD21" s="15"/>
      <c r="AE21" s="15"/>
      <c r="AF21" s="15"/>
      <c r="AG21" s="15"/>
      <c r="AH21" s="15"/>
      <c r="AI21" s="16"/>
      <c r="AJ21" s="14">
        <f t="shared" si="5"/>
        <v>0</v>
      </c>
      <c r="AK21" s="14">
        <f t="shared" si="6"/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 t="shared" si="7"/>
        <v>0</v>
      </c>
      <c r="AW21" s="16"/>
      <c r="AX21" s="17"/>
      <c r="AY21" s="16"/>
      <c r="AZ21" s="13">
        <f t="shared" si="8"/>
        <v>9</v>
      </c>
      <c r="BA21" s="14">
        <f t="shared" si="9"/>
        <v>9</v>
      </c>
      <c r="BB21" s="14">
        <f t="shared" si="10"/>
        <v>9</v>
      </c>
      <c r="BC21" s="17">
        <v>22.25</v>
      </c>
      <c r="BD21" s="14">
        <v>0</v>
      </c>
      <c r="BE21" s="16"/>
      <c r="BF21" s="15">
        <f t="shared" si="11"/>
        <v>0</v>
      </c>
      <c r="BG21" s="15"/>
      <c r="BH21" s="15"/>
      <c r="BI21" s="16">
        <v>0</v>
      </c>
      <c r="BJ21" s="13">
        <v>0</v>
      </c>
      <c r="BK21" s="16">
        <v>0</v>
      </c>
      <c r="BL21" s="13">
        <v>0</v>
      </c>
      <c r="BM21" s="14">
        <v>0</v>
      </c>
      <c r="BN21" s="14">
        <v>0</v>
      </c>
      <c r="BO21" s="14">
        <v>0</v>
      </c>
      <c r="BP21" s="13">
        <v>0</v>
      </c>
    </row>
    <row r="22" spans="1:68">
      <c r="A22" s="12">
        <v>18</v>
      </c>
      <c r="B22" s="12" t="s">
        <v>188</v>
      </c>
      <c r="C22" s="12" t="s">
        <v>189</v>
      </c>
      <c r="D22" s="12" t="s">
        <v>190</v>
      </c>
      <c r="E22" s="12" t="s">
        <v>131</v>
      </c>
      <c r="F22" s="12" t="s">
        <v>132</v>
      </c>
      <c r="G22" s="12" t="s">
        <v>133</v>
      </c>
      <c r="H22" s="13">
        <f t="shared" si="0"/>
        <v>10</v>
      </c>
      <c r="I22" s="14">
        <f t="shared" si="1"/>
        <v>1</v>
      </c>
      <c r="J22" s="15">
        <f t="shared" si="2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6">
        <f t="shared" si="3"/>
        <v>1</v>
      </c>
      <c r="U22" s="15">
        <v>0</v>
      </c>
      <c r="V22" s="15">
        <v>0</v>
      </c>
      <c r="W22" s="16">
        <v>1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0</v>
      </c>
      <c r="AK22" s="14">
        <f t="shared" si="6"/>
        <v>0</v>
      </c>
      <c r="AL22" s="15"/>
      <c r="AM22" s="16"/>
      <c r="AN22" s="17"/>
      <c r="AO22" s="14"/>
      <c r="AP22" s="17"/>
      <c r="AQ22" s="14"/>
      <c r="AR22" s="17"/>
      <c r="AS22" s="15"/>
      <c r="AT22" s="14"/>
      <c r="AU22" s="17"/>
      <c r="AV22" s="17">
        <f t="shared" si="7"/>
        <v>0</v>
      </c>
      <c r="AW22" s="16"/>
      <c r="AX22" s="17"/>
      <c r="AY22" s="16"/>
      <c r="AZ22" s="13">
        <f t="shared" si="8"/>
        <v>9</v>
      </c>
      <c r="BA22" s="14">
        <f t="shared" si="9"/>
        <v>9</v>
      </c>
      <c r="BB22" s="14">
        <f t="shared" si="10"/>
        <v>9</v>
      </c>
      <c r="BC22" s="17">
        <v>13</v>
      </c>
      <c r="BD22" s="14">
        <v>0</v>
      </c>
      <c r="BE22" s="16"/>
      <c r="BF22" s="15">
        <f t="shared" si="11"/>
        <v>0</v>
      </c>
      <c r="BG22" s="15"/>
      <c r="BH22" s="15"/>
      <c r="BI22" s="16">
        <v>0</v>
      </c>
      <c r="BJ22" s="13">
        <v>0</v>
      </c>
      <c r="BK22" s="16">
        <v>0</v>
      </c>
      <c r="BL22" s="13">
        <v>0</v>
      </c>
      <c r="BM22" s="14">
        <v>0</v>
      </c>
      <c r="BN22" s="14">
        <v>0</v>
      </c>
      <c r="BO22" s="14">
        <v>0</v>
      </c>
      <c r="BP22" s="13">
        <v>0</v>
      </c>
    </row>
  </sheetData>
  <sortState ref="A5:BP24">
    <sortCondition descending="1" ref="H5:H24"/>
  </sortState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ΖΑΚΥΝΘΟΥ_Μοριοδό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Melina</cp:lastModifiedBy>
  <dcterms:created xsi:type="dcterms:W3CDTF">2023-02-21T10:21:54Z</dcterms:created>
  <dcterms:modified xsi:type="dcterms:W3CDTF">2023-03-06T12:47:46Z</dcterms:modified>
</cp:coreProperties>
</file>